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8580" activeTab="0"/>
  </bookViews>
  <sheets>
    <sheet name="1. TP" sheetId="1" r:id="rId1"/>
    <sheet name="2. Ūdens" sheetId="2" r:id="rId2"/>
    <sheet name="3. Kanalizācija" sheetId="3" r:id="rId3"/>
    <sheet name="4. Vispārīgās prasības" sheetId="4" r:id="rId4"/>
    <sheet name="5.Dienas darbi" sheetId="5" r:id="rId5"/>
    <sheet name="KOPSAVILKUMS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<sst xmlns="http://schemas.openxmlformats.org/spreadsheetml/2006/main" count="297" uniqueCount="179">
  <si>
    <t>N.p.k.</t>
  </si>
  <si>
    <t>diametrs</t>
  </si>
  <si>
    <t>segums</t>
  </si>
  <si>
    <t>vienības izmaksas</t>
  </si>
  <si>
    <t>būvniecības izmaksas</t>
  </si>
  <si>
    <t>Ūdensvads</t>
  </si>
  <si>
    <t>Uzvaras iela</t>
  </si>
  <si>
    <t>a</t>
  </si>
  <si>
    <t>Torņa iela</t>
  </si>
  <si>
    <t>Kanaviņa iela</t>
  </si>
  <si>
    <t>Valkas iela</t>
  </si>
  <si>
    <t>gr</t>
  </si>
  <si>
    <t>Helēnas iela</t>
  </si>
  <si>
    <t>Annas iela</t>
  </si>
  <si>
    <t>Mālupes iela</t>
  </si>
  <si>
    <t>Brīvības iela</t>
  </si>
  <si>
    <t>Lazdu iela</t>
  </si>
  <si>
    <t>Kopā:</t>
  </si>
  <si>
    <t>Miera iela</t>
  </si>
  <si>
    <t>Lauku iela</t>
  </si>
  <si>
    <t>Tempļakalna iela</t>
  </si>
  <si>
    <t xml:space="preserve">Loka iela </t>
  </si>
  <si>
    <t>Peldu iela</t>
  </si>
  <si>
    <t>Kanalizācija</t>
  </si>
  <si>
    <t xml:space="preserve">Valkas iela </t>
  </si>
  <si>
    <t>Kanaviņu iela</t>
  </si>
  <si>
    <t>Kanaviņu ielas spiedvads</t>
  </si>
  <si>
    <t>Kanaviņu KSS</t>
  </si>
  <si>
    <t>z</t>
  </si>
  <si>
    <t>Tiltu iela</t>
  </si>
  <si>
    <t>Mālupes ielas spiedvads</t>
  </si>
  <si>
    <t>KSS</t>
  </si>
  <si>
    <t>Brīvības ielas spiedvads</t>
  </si>
  <si>
    <t>Brīvības KSS</t>
  </si>
  <si>
    <t>Miera ielas spiedvads</t>
  </si>
  <si>
    <t xml:space="preserve">Peldu iela </t>
  </si>
  <si>
    <t>Peldu ielas spiedvads</t>
  </si>
  <si>
    <t>Loka iela</t>
  </si>
  <si>
    <t>Esošā ūdensapgādes tīkla paplašināšana un sacilpošana pilsētas centra rajonā</t>
  </si>
  <si>
    <t>Esošā sadzīves kanalizācijas tīkla paplašināšana, lai nodrošinātu maksimāli iespējamo pieslēgumu skaitu Alūksnes pilsētas centrā</t>
  </si>
  <si>
    <t xml:space="preserve">Esošā ūdensapgādes tīkla paplašināšana, lai nodrošinātu maksimāli iespējamo tīkla pārklājumu Miera ielas rajonā. </t>
  </si>
  <si>
    <t>Esošā sadzīves kanalizācijas tīkla paplašināšana,  lai nodrošinātu maksimāli iespējamo pieslēgumu skaitu Miera ielas rajonā</t>
  </si>
  <si>
    <t>1</t>
  </si>
  <si>
    <t>2</t>
  </si>
  <si>
    <t>Centra rajonā</t>
  </si>
  <si>
    <t>Miera ielas rajonā</t>
  </si>
  <si>
    <t>Inženiertopogrāfiskā uzmērīšana, ha</t>
  </si>
  <si>
    <t>Ģeotehniskās izpētes, m</t>
  </si>
  <si>
    <t>Ūdensapgādes sistēmas hidrauliskā modeļa aktualizācija</t>
  </si>
  <si>
    <t>Piezīme:</t>
  </si>
  <si>
    <t xml:space="preserve">Inženiertopogrāfijas un ģeotehnisko izpēšu darbu apjoms ir indikatīvs un var mainīties darbu izpildes laikā. </t>
  </si>
  <si>
    <t>Būvuzņēmējs ir pilnā mērā atbildīgs par nepieciešamajām izpētēm un precīzu darbu apjomu.</t>
  </si>
  <si>
    <t>Alūksnes pilsētas centrālā ūdensapgādes sistēma</t>
  </si>
  <si>
    <t xml:space="preserve">Apraksts </t>
  </si>
  <si>
    <t>Tehniskā projekta izstrāde</t>
  </si>
  <si>
    <t>Tehniskā projekta izstrāde un izpētes</t>
  </si>
  <si>
    <t>1 kompl.</t>
  </si>
  <si>
    <t xml:space="preserve">Finanšu piedāvājuma forma </t>
  </si>
  <si>
    <t xml:space="preserve">1. TABULA Projektēšana </t>
  </si>
  <si>
    <t>izmaksas bez PVN</t>
  </si>
  <si>
    <t>2. TABULA Ūdens apgādes tīklu būvdarbi</t>
  </si>
  <si>
    <t>3. TABULA Kanalizācijas tīklu būvdarbi</t>
  </si>
  <si>
    <t>3. TABULA Vispārīgās prasības</t>
  </si>
  <si>
    <t>Poz. Nr.</t>
  </si>
  <si>
    <t>Pozīcijas apraksts</t>
  </si>
  <si>
    <t>vienība</t>
  </si>
  <si>
    <t>daudz.</t>
  </si>
  <si>
    <t>vienības
cena</t>
  </si>
  <si>
    <t>summa</t>
  </si>
  <si>
    <t>LVL bez PVN</t>
  </si>
  <si>
    <t>1.</t>
  </si>
  <si>
    <t>Garantijas</t>
  </si>
  <si>
    <t>1.1.</t>
  </si>
  <si>
    <t xml:space="preserve">Izpildes nodrošinājums - 10% no Apstiprinātās Līguma summas (summa ar PVN). </t>
  </si>
  <si>
    <t>Sum</t>
  </si>
  <si>
    <t>1.2.</t>
  </si>
  <si>
    <t>Avansa maksājuma garantija</t>
  </si>
  <si>
    <t>1.3.</t>
  </si>
  <si>
    <t>Ieturējuma naudas summas garantija</t>
  </si>
  <si>
    <t>1. KOPĀ:</t>
  </si>
  <si>
    <t>2.</t>
  </si>
  <si>
    <t>Apdrošināšana</t>
  </si>
  <si>
    <t>Civiltiesiskā apdrošināšana pret kaitējumu trešām personām un to īpašumam</t>
  </si>
  <si>
    <t>2. KOPĀ:</t>
  </si>
  <si>
    <t>3.</t>
  </si>
  <si>
    <t>Informatīvie būvvietas stendi</t>
  </si>
  <si>
    <t>3.1.</t>
  </si>
  <si>
    <t>Lielformāta informatīvais stends pie iebraucamā ceļa pilsētā EK regulai Nr. 621/2004</t>
  </si>
  <si>
    <t>3.2.</t>
  </si>
  <si>
    <t>Vidēja izmēra  informatīvais būvvietas stends atbilstoši EK regulai Nr. 621/2005</t>
  </si>
  <si>
    <t>3.3.</t>
  </si>
  <si>
    <t>Pastāvīga informācijas plāksne pēc projekta pabeigšanas atbilstoši EK regulai Nr. 621/2004</t>
  </si>
  <si>
    <t>3. KOPĀ:</t>
  </si>
  <si>
    <t>4. TABULA Dienas darbi</t>
  </si>
  <si>
    <t>Vienības 
cena</t>
  </si>
  <si>
    <t>Summa</t>
  </si>
  <si>
    <t>Q</t>
  </si>
  <si>
    <t>Dienas Darbi. Darbaspēks</t>
  </si>
  <si>
    <t>Strādnieki</t>
  </si>
  <si>
    <t>h</t>
  </si>
  <si>
    <t>Mašīnu operatori</t>
  </si>
  <si>
    <t>1.4.</t>
  </si>
  <si>
    <t>Darbu vadītājs</t>
  </si>
  <si>
    <t>Dienas Darbi. Materiāls</t>
  </si>
  <si>
    <t>2.1.</t>
  </si>
  <si>
    <t>Cements</t>
  </si>
  <si>
    <t>t</t>
  </si>
  <si>
    <t>2.2.</t>
  </si>
  <si>
    <t>Sulfātnoturīgs cements</t>
  </si>
  <si>
    <t>2.3.</t>
  </si>
  <si>
    <t>Tērauda armatūra</t>
  </si>
  <si>
    <t>2.4.</t>
  </si>
  <si>
    <t>Šķembu izsijas fr.0-20mm</t>
  </si>
  <si>
    <t>m³</t>
  </si>
  <si>
    <t>2.5.</t>
  </si>
  <si>
    <t>Šķembas fr.20-40mm</t>
  </si>
  <si>
    <t>2.6.</t>
  </si>
  <si>
    <t>Grants</t>
  </si>
  <si>
    <t>2.7.</t>
  </si>
  <si>
    <t>Smalkgraudaina betona maisījums (fr.&lt;20mm)</t>
  </si>
  <si>
    <t>2.8.</t>
  </si>
  <si>
    <t>Smalkgraudaina betona maisījums (fr.21 - 40mm)</t>
  </si>
  <si>
    <t>2.9.</t>
  </si>
  <si>
    <t>Rupjgraudaina betona maisījums (fr.&gt;41mm)</t>
  </si>
  <si>
    <t>2.10.</t>
  </si>
  <si>
    <t>Dīzeļdegviela</t>
  </si>
  <si>
    <t>litri</t>
  </si>
  <si>
    <t>2.11.</t>
  </si>
  <si>
    <t>Benzīns</t>
  </si>
  <si>
    <t>Dienas darbi. Iekārtas</t>
  </si>
  <si>
    <t>3.4.</t>
  </si>
  <si>
    <t>3.6.</t>
  </si>
  <si>
    <t>Pašizgāzējs</t>
  </si>
  <si>
    <t>3.7.</t>
  </si>
  <si>
    <t>3.8.</t>
  </si>
  <si>
    <t>3.9.</t>
  </si>
  <si>
    <t>3.10.</t>
  </si>
  <si>
    <t>3.11.</t>
  </si>
  <si>
    <t>3.12.</t>
  </si>
  <si>
    <t>Amatnieki</t>
  </si>
  <si>
    <t>Rokas vadības vibrobliete</t>
  </si>
  <si>
    <t>Vibroveltnis</t>
  </si>
  <si>
    <t>Ekskavators -iekrāvējs</t>
  </si>
  <si>
    <t>Kompresors</t>
  </si>
  <si>
    <t xml:space="preserve">Sūknis </t>
  </si>
  <si>
    <t xml:space="preserve">Gruntsūdens pazemināšanas iekārta </t>
  </si>
  <si>
    <t>Autocisterna</t>
  </si>
  <si>
    <t>Ceļa veltnis</t>
  </si>
  <si>
    <t>Generators, tai skaitā pārvietojams</t>
  </si>
  <si>
    <t>Autoceltnis</t>
  </si>
  <si>
    <t>Izmaksu tabulu kopsavilkums</t>
  </si>
  <si>
    <t>Pozīcija</t>
  </si>
  <si>
    <t>Apraksts</t>
  </si>
  <si>
    <t>Summa LVL</t>
  </si>
  <si>
    <t>Līguma summa kopā (bez pievienotās vērtības nodokļa 21%):</t>
  </si>
  <si>
    <t>PVN (21%):</t>
  </si>
  <si>
    <t>Apstiprinātā Līguma summa kopā (ar PVN 21%):</t>
  </si>
  <si>
    <t>Tehnisko projektu izstrāde (1.tabula kopā)</t>
  </si>
  <si>
    <t>Ūdensapgādes tīklu būvdarbi (2.tabula kopā)</t>
  </si>
  <si>
    <t>Kanalizācijas tīklu būvdarbi (3.tabula kopā)</t>
  </si>
  <si>
    <t>Vispārīgās prasības (4.tabula kopā)</t>
  </si>
  <si>
    <t>Dienas darbi (5.tabula kopā)</t>
  </si>
  <si>
    <r>
      <t xml:space="preserve">(Pārcelt uz Kopsavilkuma tabulu)  TEHNISKAIS PROJEKTS </t>
    </r>
    <r>
      <rPr>
        <b/>
        <sz val="9"/>
        <color indexed="8"/>
        <rFont val="Arial"/>
        <family val="2"/>
      </rPr>
      <t>KOPĀ bez PVN</t>
    </r>
  </si>
  <si>
    <r>
      <rPr>
        <sz val="9"/>
        <color indexed="8"/>
        <rFont val="Arial"/>
        <family val="2"/>
      </rPr>
      <t>(Pārcelt uz Kopsavilkuma tabulu)</t>
    </r>
    <r>
      <rPr>
        <b/>
        <sz val="9"/>
        <color indexed="8"/>
        <rFont val="Arial"/>
        <family val="2"/>
      </rPr>
      <t xml:space="preserve">  ŪDENSAPGĀDE KOPĀ bez PVN</t>
    </r>
  </si>
  <si>
    <r>
      <rPr>
        <sz val="9"/>
        <color indexed="8"/>
        <rFont val="Arial"/>
        <family val="2"/>
      </rPr>
      <t xml:space="preserve">(Pārcelt uz Kopsavilkuma tabulu)  KANALIZĀCIJA </t>
    </r>
    <r>
      <rPr>
        <b/>
        <sz val="9"/>
        <color indexed="8"/>
        <rFont val="Arial"/>
        <family val="2"/>
      </rPr>
      <t>KOPĀ bez PVN</t>
    </r>
  </si>
  <si>
    <r>
      <t>(</t>
    </r>
    <r>
      <rPr>
        <sz val="10"/>
        <rFont val="Arial"/>
        <family val="2"/>
      </rPr>
      <t xml:space="preserve">Pārcelt uz Kopsavilkuma tabulu)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VISPĀRĪGĀS PRASĪBAS</t>
    </r>
    <r>
      <rPr>
        <b/>
        <sz val="10"/>
        <rFont val="Arial"/>
        <family val="2"/>
      </rPr>
      <t xml:space="preserve"> KOPĀ bez PVN:</t>
    </r>
  </si>
  <si>
    <t>(Pārcelt uz Kopsavilkuma tabulu)</t>
  </si>
  <si>
    <r>
      <rPr>
        <sz val="10"/>
        <rFont val="Arial"/>
        <family val="2"/>
      </rPr>
      <t xml:space="preserve">DIENAS DARBI </t>
    </r>
    <r>
      <rPr>
        <b/>
        <sz val="10"/>
        <rFont val="Arial"/>
        <family val="2"/>
      </rPr>
      <t>KOPĀ bez PVN</t>
    </r>
  </si>
  <si>
    <t>daudzums, m</t>
  </si>
  <si>
    <t xml:space="preserve">daudzums </t>
  </si>
  <si>
    <t>No AS "Sadales tīkls" norādītā punkta līdz projektējamajai KSS (5.kompl.)</t>
  </si>
  <si>
    <t>No AS "Sadales tīkls" norādītā punkta līdz projektējamajai KSS (5.gab)</t>
  </si>
  <si>
    <t>komplekti</t>
  </si>
  <si>
    <t>Būvobjekta pieslēgums elektrotīklam</t>
  </si>
  <si>
    <t xml:space="preserve">Būvobjektu pieslēgumu elektrotīklam projektēšana </t>
  </si>
  <si>
    <t xml:space="preserve">Apstiprinu </t>
  </si>
  <si>
    <t>Paraksttiesīgās personas amata nosaukums, vārds un uzvārds</t>
  </si>
  <si>
    <t>Paraksttiesīgās personas paraksts</t>
  </si>
  <si>
    <r>
      <t xml:space="preserve">Finanšu piedāvājuma forma </t>
    </r>
    <r>
      <rPr>
        <b/>
        <sz val="10"/>
        <color indexed="12"/>
        <rFont val="Arial"/>
        <family val="2"/>
      </rPr>
      <t>(ar 12.10.2010 precizējumiem)</t>
    </r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</si>
</sst>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26]dddd\,\ yyyy&quot;. gada &quot;d\.\ mmmm"/>
    <numFmt numFmtId="170" formatCode="[$£-809]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9"/>
      <color rgb="FF0000C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49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 horizontal="right"/>
    </xf>
    <xf numFmtId="49" fontId="52" fillId="34" borderId="12" xfId="0" applyNumberFormat="1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right"/>
    </xf>
    <xf numFmtId="164" fontId="51" fillId="0" borderId="10" xfId="0" applyNumberFormat="1" applyFont="1" applyBorder="1" applyAlignment="1">
      <alignment/>
    </xf>
    <xf numFmtId="0" fontId="52" fillId="0" borderId="10" xfId="0" applyNumberFormat="1" applyFont="1" applyBorder="1" applyAlignment="1">
      <alignment/>
    </xf>
    <xf numFmtId="0" fontId="52" fillId="0" borderId="10" xfId="0" applyFont="1" applyFill="1" applyBorder="1" applyAlignment="1">
      <alignment horizontal="right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1" xfId="0" applyFont="1" applyBorder="1" applyAlignment="1">
      <alignment/>
    </xf>
    <xf numFmtId="0" fontId="52" fillId="36" borderId="14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36" borderId="15" xfId="0" applyFont="1" applyFill="1" applyBorder="1" applyAlignment="1">
      <alignment/>
    </xf>
    <xf numFmtId="0" fontId="0" fillId="0" borderId="0" xfId="0" applyAlignment="1">
      <alignment horizontal="right"/>
    </xf>
    <xf numFmtId="164" fontId="51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/>
    </xf>
    <xf numFmtId="170" fontId="6" fillId="0" borderId="13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left" indent="1"/>
    </xf>
    <xf numFmtId="49" fontId="6" fillId="0" borderId="17" xfId="0" applyNumberFormat="1" applyFont="1" applyBorder="1" applyAlignment="1">
      <alignment horizontal="center" wrapText="1"/>
    </xf>
    <xf numFmtId="0" fontId="6" fillId="0" borderId="18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4" fontId="6" fillId="0" borderId="17" xfId="0" applyNumberFormat="1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33" borderId="12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center"/>
    </xf>
    <xf numFmtId="0" fontId="7" fillId="0" borderId="16" xfId="0" applyFont="1" applyBorder="1" applyAlignment="1">
      <alignment wrapText="1"/>
    </xf>
    <xf numFmtId="0" fontId="6" fillId="0" borderId="18" xfId="0" applyFont="1" applyFill="1" applyBorder="1" applyAlignment="1">
      <alignment vertical="center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4" fontId="6" fillId="0" borderId="2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70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4" fontId="4" fillId="33" borderId="22" xfId="0" applyNumberFormat="1" applyFont="1" applyFill="1" applyBorder="1" applyAlignment="1">
      <alignment horizontal="center"/>
    </xf>
    <xf numFmtId="0" fontId="8" fillId="36" borderId="12" xfId="0" applyFont="1" applyFill="1" applyBorder="1" applyAlignment="1">
      <alignment/>
    </xf>
    <xf numFmtId="0" fontId="4" fillId="36" borderId="19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right"/>
    </xf>
    <xf numFmtId="4" fontId="6" fillId="36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16" fontId="6" fillId="0" borderId="13" xfId="0" applyNumberFormat="1" applyFont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16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4" fillId="36" borderId="19" xfId="0" applyFont="1" applyFill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4" fillId="36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54" fillId="36" borderId="19" xfId="0" applyFont="1" applyFill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righ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/>
    </xf>
    <xf numFmtId="0" fontId="56" fillId="35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 vertical="top"/>
    </xf>
    <xf numFmtId="0" fontId="56" fillId="35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 vertical="top"/>
    </xf>
    <xf numFmtId="0" fontId="56" fillId="0" borderId="13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/>
    </xf>
    <xf numFmtId="0" fontId="52" fillId="36" borderId="12" xfId="0" applyFont="1" applyFill="1" applyBorder="1" applyAlignment="1">
      <alignment horizontal="right" wrapText="1"/>
    </xf>
    <xf numFmtId="0" fontId="52" fillId="36" borderId="19" xfId="0" applyFont="1" applyFill="1" applyBorder="1" applyAlignment="1">
      <alignment horizontal="right" wrapText="1"/>
    </xf>
    <xf numFmtId="0" fontId="52" fillId="36" borderId="26" xfId="0" applyFont="1" applyFill="1" applyBorder="1" applyAlignment="1">
      <alignment horizontal="right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/>
    </xf>
    <xf numFmtId="0" fontId="51" fillId="34" borderId="19" xfId="0" applyFont="1" applyFill="1" applyBorder="1" applyAlignment="1">
      <alignment horizontal="center" vertical="center"/>
    </xf>
    <xf numFmtId="0" fontId="51" fillId="34" borderId="14" xfId="0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horizontal="left" vertical="top"/>
    </xf>
    <xf numFmtId="0" fontId="56" fillId="35" borderId="22" xfId="0" applyFont="1" applyFill="1" applyBorder="1" applyAlignment="1">
      <alignment horizontal="left" vertical="top"/>
    </xf>
    <xf numFmtId="0" fontId="56" fillId="35" borderId="11" xfId="0" applyFont="1" applyFill="1" applyBorder="1" applyAlignment="1">
      <alignment horizontal="left" vertical="top" wrapText="1"/>
    </xf>
    <xf numFmtId="0" fontId="56" fillId="35" borderId="22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center" vertical="top" wrapText="1"/>
    </xf>
    <xf numFmtId="0" fontId="9" fillId="35" borderId="22" xfId="0" applyFont="1" applyFill="1" applyBorder="1" applyAlignment="1">
      <alignment horizontal="center" vertical="top" wrapText="1"/>
    </xf>
    <xf numFmtId="0" fontId="51" fillId="36" borderId="12" xfId="0" applyFont="1" applyFill="1" applyBorder="1" applyAlignment="1">
      <alignment horizontal="right"/>
    </xf>
    <xf numFmtId="0" fontId="51" fillId="36" borderId="19" xfId="0" applyFont="1" applyFill="1" applyBorder="1" applyAlignment="1">
      <alignment horizontal="right"/>
    </xf>
    <xf numFmtId="49" fontId="52" fillId="0" borderId="11" xfId="0" applyNumberFormat="1" applyFont="1" applyBorder="1" applyAlignment="1">
      <alignment horizontal="center" vertical="center"/>
    </xf>
    <xf numFmtId="49" fontId="52" fillId="0" borderId="13" xfId="0" applyNumberFormat="1" applyFont="1" applyBorder="1" applyAlignment="1">
      <alignment horizontal="center" vertical="center"/>
    </xf>
    <xf numFmtId="49" fontId="52" fillId="0" borderId="22" xfId="0" applyNumberFormat="1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top"/>
    </xf>
    <xf numFmtId="0" fontId="9" fillId="35" borderId="22" xfId="0" applyFont="1" applyFill="1" applyBorder="1" applyAlignment="1">
      <alignment horizontal="center" vertical="top"/>
    </xf>
    <xf numFmtId="0" fontId="56" fillId="0" borderId="11" xfId="0" applyFont="1" applyFill="1" applyBorder="1" applyAlignment="1">
      <alignment horizontal="left" vertical="top"/>
    </xf>
    <xf numFmtId="0" fontId="56" fillId="0" borderId="22" xfId="0" applyFont="1" applyFill="1" applyBorder="1" applyAlignment="1">
      <alignment horizontal="left" vertical="top"/>
    </xf>
    <xf numFmtId="0" fontId="56" fillId="0" borderId="11" xfId="0" applyFont="1" applyBorder="1" applyAlignment="1">
      <alignment horizontal="center" vertical="top"/>
    </xf>
    <xf numFmtId="0" fontId="56" fillId="0" borderId="22" xfId="0" applyFont="1" applyBorder="1" applyAlignment="1">
      <alignment horizontal="center" vertical="top"/>
    </xf>
    <xf numFmtId="0" fontId="52" fillId="0" borderId="12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36" borderId="14" xfId="0" applyFont="1" applyFill="1" applyBorder="1" applyAlignment="1">
      <alignment horizontal="right"/>
    </xf>
    <xf numFmtId="49" fontId="52" fillId="0" borderId="11" xfId="0" applyNumberFormat="1" applyFont="1" applyBorder="1" applyAlignment="1">
      <alignment horizontal="center"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49" fontId="52" fillId="0" borderId="2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36" borderId="19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36" borderId="10" xfId="0" applyFont="1" applyFill="1" applyBorder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6.421875" style="0" customWidth="1"/>
    <col min="2" max="2" width="22.421875" style="0" customWidth="1"/>
    <col min="3" max="3" width="20.28125" style="0" customWidth="1"/>
    <col min="4" max="4" width="11.421875" style="15" customWidth="1"/>
    <col min="5" max="5" width="11.00390625" style="0" customWidth="1"/>
    <col min="6" max="6" width="12.28125" style="0" bestFit="1" customWidth="1"/>
  </cols>
  <sheetData>
    <row r="1" spans="1:6" ht="15">
      <c r="A1" s="131" t="s">
        <v>57</v>
      </c>
      <c r="B1" s="131"/>
      <c r="C1" s="131"/>
      <c r="D1" s="131"/>
      <c r="E1" s="131"/>
      <c r="F1" s="131"/>
    </row>
    <row r="2" spans="1:6" ht="20.25" customHeight="1">
      <c r="A2" s="132" t="s">
        <v>58</v>
      </c>
      <c r="B2" s="132"/>
      <c r="C2" s="132"/>
      <c r="D2" s="132"/>
      <c r="E2" s="132"/>
      <c r="F2" s="132"/>
    </row>
    <row r="3" spans="1:6" ht="24.75">
      <c r="A3" s="1" t="s">
        <v>0</v>
      </c>
      <c r="B3" s="129" t="s">
        <v>53</v>
      </c>
      <c r="C3" s="130"/>
      <c r="D3" s="18" t="s">
        <v>169</v>
      </c>
      <c r="E3" s="3" t="s">
        <v>3</v>
      </c>
      <c r="F3" s="3" t="s">
        <v>59</v>
      </c>
    </row>
    <row r="4" spans="1:6" ht="15">
      <c r="A4" s="136" t="s">
        <v>55</v>
      </c>
      <c r="B4" s="137"/>
      <c r="C4" s="137"/>
      <c r="D4" s="137"/>
      <c r="E4" s="137"/>
      <c r="F4" s="138"/>
    </row>
    <row r="5" spans="1:6" ht="21.75" customHeight="1">
      <c r="A5" s="28">
        <v>1</v>
      </c>
      <c r="B5" s="28" t="s">
        <v>54</v>
      </c>
      <c r="C5" s="17" t="s">
        <v>44</v>
      </c>
      <c r="D5" s="28" t="s">
        <v>56</v>
      </c>
      <c r="E5" s="27"/>
      <c r="F5" s="27"/>
    </row>
    <row r="6" spans="1:6" ht="21" customHeight="1">
      <c r="A6" s="28">
        <v>2</v>
      </c>
      <c r="B6" s="28" t="s">
        <v>54</v>
      </c>
      <c r="C6" s="17" t="s">
        <v>45</v>
      </c>
      <c r="D6" s="28" t="s">
        <v>56</v>
      </c>
      <c r="E6" s="27"/>
      <c r="F6" s="27"/>
    </row>
    <row r="7" spans="1:6" ht="15">
      <c r="A7" s="133">
        <v>3</v>
      </c>
      <c r="B7" s="133" t="s">
        <v>46</v>
      </c>
      <c r="C7" s="17" t="s">
        <v>44</v>
      </c>
      <c r="D7" s="19">
        <v>10</v>
      </c>
      <c r="E7" s="17"/>
      <c r="F7" s="17"/>
    </row>
    <row r="8" spans="1:6" ht="15">
      <c r="A8" s="133"/>
      <c r="B8" s="133"/>
      <c r="C8" s="17" t="s">
        <v>45</v>
      </c>
      <c r="D8" s="19">
        <v>6</v>
      </c>
      <c r="E8" s="17"/>
      <c r="F8" s="17"/>
    </row>
    <row r="9" spans="1:6" ht="15">
      <c r="A9" s="134">
        <v>4</v>
      </c>
      <c r="B9" s="133" t="s">
        <v>47</v>
      </c>
      <c r="C9" s="17" t="s">
        <v>44</v>
      </c>
      <c r="D9" s="19">
        <v>120</v>
      </c>
      <c r="E9" s="19"/>
      <c r="F9" s="19"/>
    </row>
    <row r="10" spans="1:6" ht="15">
      <c r="A10" s="135"/>
      <c r="B10" s="133"/>
      <c r="C10" s="17" t="s">
        <v>45</v>
      </c>
      <c r="D10" s="19">
        <v>80</v>
      </c>
      <c r="E10" s="19"/>
      <c r="F10" s="19"/>
    </row>
    <row r="11" spans="1:6" ht="36">
      <c r="A11" s="26">
        <v>5</v>
      </c>
      <c r="B11" s="4" t="s">
        <v>48</v>
      </c>
      <c r="C11" s="30" t="s">
        <v>52</v>
      </c>
      <c r="D11" s="29" t="s">
        <v>56</v>
      </c>
      <c r="E11" s="25"/>
      <c r="F11" s="25"/>
    </row>
    <row r="12" spans="1:6" ht="48.75" thickBot="1">
      <c r="A12" s="29">
        <v>6</v>
      </c>
      <c r="B12" s="111" t="s">
        <v>174</v>
      </c>
      <c r="C12" s="30" t="s">
        <v>171</v>
      </c>
      <c r="D12" s="29" t="s">
        <v>56</v>
      </c>
      <c r="E12" s="31"/>
      <c r="F12" s="31"/>
    </row>
    <row r="13" spans="1:6" ht="18.75" customHeight="1" thickBot="1">
      <c r="A13" s="126" t="s">
        <v>162</v>
      </c>
      <c r="B13" s="127"/>
      <c r="C13" s="127"/>
      <c r="D13" s="127"/>
      <c r="E13" s="128"/>
      <c r="F13" s="34"/>
    </row>
    <row r="14" spans="1:6" ht="15">
      <c r="A14" s="20"/>
      <c r="B14" s="20"/>
      <c r="C14" s="20"/>
      <c r="D14" s="21"/>
      <c r="E14" s="20"/>
      <c r="F14" s="20"/>
    </row>
    <row r="15" spans="1:6" ht="15">
      <c r="A15" s="20" t="s">
        <v>49</v>
      </c>
      <c r="B15" s="20" t="s">
        <v>50</v>
      </c>
      <c r="C15" s="20"/>
      <c r="D15" s="21"/>
      <c r="E15" s="20"/>
      <c r="F15" s="20"/>
    </row>
    <row r="16" spans="1:6" ht="15">
      <c r="A16" s="23"/>
      <c r="B16" s="22" t="s">
        <v>51</v>
      </c>
      <c r="C16" s="23"/>
      <c r="D16" s="24"/>
      <c r="E16" s="23"/>
      <c r="F16" s="23"/>
    </row>
  </sheetData>
  <sheetProtection/>
  <mergeCells count="9">
    <mergeCell ref="A13:E13"/>
    <mergeCell ref="B3:C3"/>
    <mergeCell ref="A1:F1"/>
    <mergeCell ref="A2:F2"/>
    <mergeCell ref="B9:B10"/>
    <mergeCell ref="A9:A10"/>
    <mergeCell ref="A4:F4"/>
    <mergeCell ref="B7:B8"/>
    <mergeCell ref="A7:A8"/>
  </mergeCells>
  <printOptions/>
  <pageMargins left="0.22" right="0.17" top="0.6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5.421875" style="0" customWidth="1"/>
    <col min="2" max="2" width="22.421875" style="0" customWidth="1"/>
    <col min="3" max="3" width="20.28125" style="0" customWidth="1"/>
    <col min="4" max="4" width="11.421875" style="15" customWidth="1"/>
    <col min="5" max="5" width="8.7109375" style="15" customWidth="1"/>
    <col min="6" max="6" width="7.57421875" style="15" bestFit="1" customWidth="1"/>
    <col min="7" max="7" width="11.00390625" style="0" customWidth="1"/>
    <col min="8" max="8" width="12.28125" style="0" bestFit="1" customWidth="1"/>
  </cols>
  <sheetData>
    <row r="1" spans="1:8" ht="15">
      <c r="A1" s="131" t="s">
        <v>178</v>
      </c>
      <c r="B1" s="131"/>
      <c r="C1" s="131"/>
      <c r="D1" s="131"/>
      <c r="E1" s="131"/>
      <c r="F1" s="131"/>
      <c r="G1" s="131"/>
      <c r="H1" s="131"/>
    </row>
    <row r="2" spans="1:8" ht="15.75">
      <c r="A2" s="132" t="s">
        <v>60</v>
      </c>
      <c r="B2" s="132"/>
      <c r="C2" s="132"/>
      <c r="D2" s="132"/>
      <c r="E2" s="132"/>
      <c r="F2" s="132"/>
      <c r="G2" s="132"/>
      <c r="H2" s="132"/>
    </row>
    <row r="3" spans="1:8" ht="24.75">
      <c r="A3" s="1" t="s">
        <v>0</v>
      </c>
      <c r="B3" s="129" t="s">
        <v>53</v>
      </c>
      <c r="C3" s="130"/>
      <c r="D3" s="18" t="s">
        <v>168</v>
      </c>
      <c r="E3" s="2" t="s">
        <v>1</v>
      </c>
      <c r="F3" s="2" t="s">
        <v>2</v>
      </c>
      <c r="G3" s="3" t="s">
        <v>3</v>
      </c>
      <c r="H3" s="3" t="s">
        <v>59</v>
      </c>
    </row>
    <row r="4" spans="1:8" ht="15">
      <c r="A4" s="136" t="s">
        <v>5</v>
      </c>
      <c r="B4" s="137"/>
      <c r="C4" s="137"/>
      <c r="D4" s="137"/>
      <c r="E4" s="137"/>
      <c r="F4" s="137"/>
      <c r="G4" s="137"/>
      <c r="H4" s="138"/>
    </row>
    <row r="5" spans="1:8" ht="15">
      <c r="A5" s="147" t="s">
        <v>42</v>
      </c>
      <c r="B5" s="134" t="s">
        <v>38</v>
      </c>
      <c r="C5" s="5" t="s">
        <v>6</v>
      </c>
      <c r="D5" s="13">
        <v>657</v>
      </c>
      <c r="E5" s="13">
        <v>100</v>
      </c>
      <c r="F5" s="13" t="s">
        <v>7</v>
      </c>
      <c r="G5" s="5"/>
      <c r="H5" s="5"/>
    </row>
    <row r="6" spans="1:8" ht="15">
      <c r="A6" s="148"/>
      <c r="B6" s="150"/>
      <c r="C6" s="5" t="s">
        <v>8</v>
      </c>
      <c r="D6" s="13">
        <v>695</v>
      </c>
      <c r="E6" s="13">
        <v>100</v>
      </c>
      <c r="F6" s="13" t="s">
        <v>7</v>
      </c>
      <c r="G6" s="5"/>
      <c r="H6" s="5"/>
    </row>
    <row r="7" spans="1:8" ht="15">
      <c r="A7" s="148"/>
      <c r="B7" s="150"/>
      <c r="C7" s="5" t="s">
        <v>9</v>
      </c>
      <c r="D7" s="13">
        <v>818</v>
      </c>
      <c r="E7" s="13">
        <v>100</v>
      </c>
      <c r="F7" s="13" t="s">
        <v>7</v>
      </c>
      <c r="G7" s="5"/>
      <c r="H7" s="5"/>
    </row>
    <row r="8" spans="1:8" ht="15">
      <c r="A8" s="148"/>
      <c r="B8" s="150"/>
      <c r="C8" s="139" t="s">
        <v>10</v>
      </c>
      <c r="D8" s="116">
        <v>390</v>
      </c>
      <c r="E8" s="151">
        <v>100</v>
      </c>
      <c r="F8" s="117" t="s">
        <v>11</v>
      </c>
      <c r="G8" s="5"/>
      <c r="H8" s="5"/>
    </row>
    <row r="9" spans="1:8" ht="15">
      <c r="A9" s="148"/>
      <c r="B9" s="150"/>
      <c r="C9" s="140"/>
      <c r="D9" s="116">
        <v>100</v>
      </c>
      <c r="E9" s="152"/>
      <c r="F9" s="116" t="s">
        <v>7</v>
      </c>
      <c r="G9" s="5"/>
      <c r="H9" s="5"/>
    </row>
    <row r="10" spans="1:8" ht="15">
      <c r="A10" s="148"/>
      <c r="B10" s="150"/>
      <c r="C10" s="114" t="s">
        <v>12</v>
      </c>
      <c r="D10" s="115">
        <v>377</v>
      </c>
      <c r="E10" s="115">
        <v>100</v>
      </c>
      <c r="F10" s="115" t="s">
        <v>7</v>
      </c>
      <c r="G10" s="5"/>
      <c r="H10" s="5"/>
    </row>
    <row r="11" spans="1:8" ht="15">
      <c r="A11" s="148"/>
      <c r="B11" s="150"/>
      <c r="C11" s="5" t="s">
        <v>13</v>
      </c>
      <c r="D11" s="13">
        <v>235</v>
      </c>
      <c r="E11" s="13">
        <v>100</v>
      </c>
      <c r="F11" s="13" t="s">
        <v>11</v>
      </c>
      <c r="G11" s="5"/>
      <c r="H11" s="5"/>
    </row>
    <row r="12" spans="1:8" ht="15">
      <c r="A12" s="148"/>
      <c r="B12" s="150"/>
      <c r="C12" s="5" t="s">
        <v>14</v>
      </c>
      <c r="D12" s="13">
        <v>430</v>
      </c>
      <c r="E12" s="13">
        <v>100</v>
      </c>
      <c r="F12" s="13" t="s">
        <v>11</v>
      </c>
      <c r="G12" s="5"/>
      <c r="H12" s="5"/>
    </row>
    <row r="13" spans="1:8" ht="15">
      <c r="A13" s="148"/>
      <c r="B13" s="150"/>
      <c r="C13" s="141" t="s">
        <v>15</v>
      </c>
      <c r="D13" s="118">
        <v>390</v>
      </c>
      <c r="E13" s="143">
        <v>100</v>
      </c>
      <c r="F13" s="119" t="s">
        <v>11</v>
      </c>
      <c r="G13" s="5"/>
      <c r="H13" s="5"/>
    </row>
    <row r="14" spans="1:8" ht="15">
      <c r="A14" s="148"/>
      <c r="B14" s="150"/>
      <c r="C14" s="142"/>
      <c r="D14" s="118">
        <v>180</v>
      </c>
      <c r="E14" s="144"/>
      <c r="F14" s="118" t="s">
        <v>7</v>
      </c>
      <c r="G14" s="5"/>
      <c r="H14" s="5"/>
    </row>
    <row r="15" spans="1:8" ht="15">
      <c r="A15" s="148"/>
      <c r="B15" s="150"/>
      <c r="C15" s="5" t="s">
        <v>16</v>
      </c>
      <c r="D15" s="13">
        <v>201</v>
      </c>
      <c r="E15" s="13">
        <v>100</v>
      </c>
      <c r="F15" s="13" t="s">
        <v>11</v>
      </c>
      <c r="G15" s="5"/>
      <c r="H15" s="5"/>
    </row>
    <row r="16" spans="1:8" ht="15">
      <c r="A16" s="149"/>
      <c r="B16" s="135"/>
      <c r="C16" s="6" t="s">
        <v>17</v>
      </c>
      <c r="D16" s="16">
        <f>SUM(D5:D15)</f>
        <v>4473</v>
      </c>
      <c r="E16" s="13"/>
      <c r="F16" s="13"/>
      <c r="G16" s="5"/>
      <c r="H16" s="10">
        <f>SUM(H5:H15)</f>
        <v>0</v>
      </c>
    </row>
    <row r="17" spans="1:8" ht="15">
      <c r="A17" s="147" t="s">
        <v>43</v>
      </c>
      <c r="B17" s="150" t="s">
        <v>40</v>
      </c>
      <c r="C17" s="5" t="s">
        <v>18</v>
      </c>
      <c r="D17" s="13">
        <v>372</v>
      </c>
      <c r="E17" s="13">
        <v>150</v>
      </c>
      <c r="F17" s="13" t="s">
        <v>7</v>
      </c>
      <c r="G17" s="5"/>
      <c r="H17" s="5"/>
    </row>
    <row r="18" spans="1:8" ht="15">
      <c r="A18" s="148"/>
      <c r="B18" s="150"/>
      <c r="C18" s="5" t="s">
        <v>18</v>
      </c>
      <c r="D18" s="13">
        <v>480</v>
      </c>
      <c r="E18" s="13">
        <v>100</v>
      </c>
      <c r="F18" s="13" t="s">
        <v>7</v>
      </c>
      <c r="G18" s="5"/>
      <c r="H18" s="5"/>
    </row>
    <row r="19" spans="1:8" ht="15">
      <c r="A19" s="148"/>
      <c r="B19" s="150"/>
      <c r="C19" s="5" t="s">
        <v>19</v>
      </c>
      <c r="D19" s="13">
        <v>533</v>
      </c>
      <c r="E19" s="13">
        <v>150</v>
      </c>
      <c r="F19" s="13" t="s">
        <v>7</v>
      </c>
      <c r="G19" s="5"/>
      <c r="H19" s="5"/>
    </row>
    <row r="20" spans="1:8" ht="15">
      <c r="A20" s="148"/>
      <c r="B20" s="150"/>
      <c r="C20" s="5" t="s">
        <v>20</v>
      </c>
      <c r="D20" s="13">
        <v>270</v>
      </c>
      <c r="E20" s="13">
        <v>100</v>
      </c>
      <c r="F20" s="13" t="s">
        <v>11</v>
      </c>
      <c r="G20" s="5"/>
      <c r="H20" s="5"/>
    </row>
    <row r="21" spans="1:8" ht="15">
      <c r="A21" s="148"/>
      <c r="B21" s="150"/>
      <c r="C21" s="5" t="s">
        <v>21</v>
      </c>
      <c r="D21" s="13">
        <v>126</v>
      </c>
      <c r="E21" s="13">
        <v>100</v>
      </c>
      <c r="F21" s="13" t="s">
        <v>11</v>
      </c>
      <c r="G21" s="5"/>
      <c r="H21" s="5"/>
    </row>
    <row r="22" spans="1:8" ht="15">
      <c r="A22" s="148"/>
      <c r="B22" s="150"/>
      <c r="C22" s="5" t="s">
        <v>22</v>
      </c>
      <c r="D22" s="13">
        <v>750</v>
      </c>
      <c r="E22" s="13">
        <v>100</v>
      </c>
      <c r="F22" s="13" t="s">
        <v>7</v>
      </c>
      <c r="G22" s="5"/>
      <c r="H22" s="5"/>
    </row>
    <row r="23" spans="1:8" ht="15.75" thickBot="1">
      <c r="A23" s="149"/>
      <c r="B23" s="135"/>
      <c r="C23" s="6" t="s">
        <v>17</v>
      </c>
      <c r="D23" s="16">
        <f>SUM(D17:D22)</f>
        <v>2531</v>
      </c>
      <c r="E23" s="13"/>
      <c r="F23" s="13"/>
      <c r="G23" s="5"/>
      <c r="H23" s="36">
        <f>SUM(H17:H22)</f>
        <v>0</v>
      </c>
    </row>
    <row r="24" spans="1:8" ht="19.5" customHeight="1" thickBot="1">
      <c r="A24" s="145" t="s">
        <v>163</v>
      </c>
      <c r="B24" s="146"/>
      <c r="C24" s="146"/>
      <c r="D24" s="146"/>
      <c r="E24" s="146"/>
      <c r="F24" s="146"/>
      <c r="G24" s="146"/>
      <c r="H24" s="34"/>
    </row>
    <row r="25" spans="1:8" ht="15">
      <c r="A25" s="20"/>
      <c r="B25" s="20"/>
      <c r="C25" s="20"/>
      <c r="D25" s="21"/>
      <c r="E25" s="21"/>
      <c r="F25" s="21"/>
      <c r="G25" s="20"/>
      <c r="H25" s="20"/>
    </row>
    <row r="26" spans="1:8" ht="15">
      <c r="A26" s="20"/>
      <c r="B26" s="20"/>
      <c r="C26" s="20"/>
      <c r="D26" s="21"/>
      <c r="E26" s="21"/>
      <c r="F26" s="21"/>
      <c r="G26" s="20"/>
      <c r="H26" s="20"/>
    </row>
    <row r="27" spans="1:8" ht="15">
      <c r="A27" s="23"/>
      <c r="B27" s="22"/>
      <c r="C27" s="23"/>
      <c r="D27" s="24"/>
      <c r="E27" s="24"/>
      <c r="F27" s="24"/>
      <c r="G27" s="23"/>
      <c r="H27" s="23"/>
    </row>
    <row r="33" ht="15">
      <c r="G33" s="35"/>
    </row>
  </sheetData>
  <sheetProtection/>
  <mergeCells count="13">
    <mergeCell ref="A17:A23"/>
    <mergeCell ref="B17:B23"/>
    <mergeCell ref="E8:E9"/>
    <mergeCell ref="C8:C9"/>
    <mergeCell ref="C13:C14"/>
    <mergeCell ref="E13:E14"/>
    <mergeCell ref="A1:H1"/>
    <mergeCell ref="A2:H2"/>
    <mergeCell ref="A24:G24"/>
    <mergeCell ref="B3:C3"/>
    <mergeCell ref="A4:H4"/>
    <mergeCell ref="A5:A16"/>
    <mergeCell ref="B5:B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5.421875" style="0" customWidth="1"/>
    <col min="2" max="2" width="22.421875" style="0" customWidth="1"/>
    <col min="3" max="3" width="20.28125" style="0" customWidth="1"/>
    <col min="4" max="4" width="11.421875" style="15" customWidth="1"/>
    <col min="5" max="5" width="8.7109375" style="15" customWidth="1"/>
    <col min="6" max="6" width="7.57421875" style="15" bestFit="1" customWidth="1"/>
    <col min="7" max="7" width="11.00390625" style="0" customWidth="1"/>
    <col min="8" max="8" width="12.28125" style="0" bestFit="1" customWidth="1"/>
  </cols>
  <sheetData>
    <row r="1" spans="1:8" ht="21" customHeight="1">
      <c r="A1" s="131" t="s">
        <v>178</v>
      </c>
      <c r="B1" s="131"/>
      <c r="C1" s="131"/>
      <c r="D1" s="131"/>
      <c r="E1" s="131"/>
      <c r="F1" s="131"/>
      <c r="G1" s="131"/>
      <c r="H1" s="131"/>
    </row>
    <row r="2" spans="1:8" ht="21.75" customHeight="1">
      <c r="A2" s="132" t="s">
        <v>61</v>
      </c>
      <c r="B2" s="132"/>
      <c r="C2" s="132"/>
      <c r="D2" s="132"/>
      <c r="E2" s="132"/>
      <c r="F2" s="132"/>
      <c r="G2" s="132"/>
      <c r="H2" s="132"/>
    </row>
    <row r="3" spans="1:8" ht="24.75">
      <c r="A3" s="1" t="s">
        <v>0</v>
      </c>
      <c r="B3" s="129" t="s">
        <v>53</v>
      </c>
      <c r="C3" s="130"/>
      <c r="D3" s="18" t="s">
        <v>168</v>
      </c>
      <c r="E3" s="2" t="s">
        <v>1</v>
      </c>
      <c r="F3" s="2" t="s">
        <v>2</v>
      </c>
      <c r="G3" s="3" t="s">
        <v>3</v>
      </c>
      <c r="H3" s="3" t="s">
        <v>4</v>
      </c>
    </row>
    <row r="4" spans="1:8" ht="15">
      <c r="A4" s="7"/>
      <c r="B4" s="136" t="s">
        <v>23</v>
      </c>
      <c r="C4" s="137"/>
      <c r="D4" s="137"/>
      <c r="E4" s="137"/>
      <c r="F4" s="137"/>
      <c r="G4" s="137"/>
      <c r="H4" s="138"/>
    </row>
    <row r="5" spans="1:8" ht="15">
      <c r="A5" s="147" t="s">
        <v>42</v>
      </c>
      <c r="B5" s="134" t="s">
        <v>39</v>
      </c>
      <c r="C5" s="5" t="s">
        <v>6</v>
      </c>
      <c r="D5" s="13">
        <v>630</v>
      </c>
      <c r="E5" s="13">
        <v>200</v>
      </c>
      <c r="F5" s="13" t="s">
        <v>7</v>
      </c>
      <c r="G5" s="5"/>
      <c r="H5" s="5"/>
    </row>
    <row r="6" spans="1:8" ht="15">
      <c r="A6" s="148"/>
      <c r="B6" s="150"/>
      <c r="C6" s="120" t="s">
        <v>12</v>
      </c>
      <c r="D6" s="121">
        <v>745</v>
      </c>
      <c r="E6" s="121">
        <v>200</v>
      </c>
      <c r="F6" s="121" t="s">
        <v>7</v>
      </c>
      <c r="G6" s="5"/>
      <c r="H6" s="5"/>
    </row>
    <row r="7" spans="1:8" ht="15">
      <c r="A7" s="148"/>
      <c r="B7" s="150"/>
      <c r="C7" s="153" t="s">
        <v>24</v>
      </c>
      <c r="D7" s="123">
        <v>390</v>
      </c>
      <c r="E7" s="155">
        <v>200</v>
      </c>
      <c r="F7" s="123" t="s">
        <v>11</v>
      </c>
      <c r="G7" s="5"/>
      <c r="H7" s="5"/>
    </row>
    <row r="8" spans="1:8" ht="15">
      <c r="A8" s="148"/>
      <c r="B8" s="150"/>
      <c r="C8" s="154"/>
      <c r="D8" s="124">
        <v>100</v>
      </c>
      <c r="E8" s="156"/>
      <c r="F8" s="124" t="s">
        <v>7</v>
      </c>
      <c r="G8" s="5"/>
      <c r="H8" s="5"/>
    </row>
    <row r="9" spans="1:8" ht="15">
      <c r="A9" s="148"/>
      <c r="B9" s="150"/>
      <c r="C9" s="8" t="s">
        <v>25</v>
      </c>
      <c r="D9" s="14">
        <v>569</v>
      </c>
      <c r="E9" s="14">
        <v>200</v>
      </c>
      <c r="F9" s="14" t="s">
        <v>7</v>
      </c>
      <c r="G9" s="8"/>
      <c r="H9" s="8"/>
    </row>
    <row r="10" spans="1:8" ht="24.75">
      <c r="A10" s="148"/>
      <c r="B10" s="150"/>
      <c r="C10" s="33" t="s">
        <v>26</v>
      </c>
      <c r="D10" s="14">
        <v>100</v>
      </c>
      <c r="E10" s="14">
        <v>100</v>
      </c>
      <c r="F10" s="14" t="s">
        <v>7</v>
      </c>
      <c r="G10" s="8"/>
      <c r="H10" s="8"/>
    </row>
    <row r="11" spans="1:8" ht="15">
      <c r="A11" s="148"/>
      <c r="B11" s="150"/>
      <c r="C11" s="12" t="s">
        <v>27</v>
      </c>
      <c r="D11" s="14">
        <v>0</v>
      </c>
      <c r="E11" s="14">
        <v>1600</v>
      </c>
      <c r="F11" s="14" t="s">
        <v>28</v>
      </c>
      <c r="G11" s="8"/>
      <c r="H11" s="8"/>
    </row>
    <row r="12" spans="1:8" ht="15">
      <c r="A12" s="148"/>
      <c r="B12" s="150"/>
      <c r="C12" s="125" t="s">
        <v>29</v>
      </c>
      <c r="D12" s="122">
        <v>105</v>
      </c>
      <c r="E12" s="122">
        <v>200</v>
      </c>
      <c r="F12" s="122" t="s">
        <v>7</v>
      </c>
      <c r="G12" s="8"/>
      <c r="H12" s="8"/>
    </row>
    <row r="13" spans="1:8" ht="15">
      <c r="A13" s="148"/>
      <c r="B13" s="150"/>
      <c r="C13" s="8" t="s">
        <v>14</v>
      </c>
      <c r="D13" s="14">
        <v>325</v>
      </c>
      <c r="E13" s="14">
        <v>200</v>
      </c>
      <c r="F13" s="14" t="s">
        <v>11</v>
      </c>
      <c r="G13" s="8"/>
      <c r="H13" s="8"/>
    </row>
    <row r="14" spans="1:8" ht="15">
      <c r="A14" s="148"/>
      <c r="B14" s="150"/>
      <c r="C14" s="8" t="s">
        <v>30</v>
      </c>
      <c r="D14" s="14">
        <v>195</v>
      </c>
      <c r="E14" s="14">
        <v>100</v>
      </c>
      <c r="F14" s="14" t="s">
        <v>11</v>
      </c>
      <c r="G14" s="8"/>
      <c r="H14" s="8"/>
    </row>
    <row r="15" spans="1:8" ht="15">
      <c r="A15" s="148"/>
      <c r="B15" s="150"/>
      <c r="C15" s="12" t="s">
        <v>31</v>
      </c>
      <c r="D15" s="14"/>
      <c r="E15" s="14">
        <v>1600</v>
      </c>
      <c r="F15" s="14"/>
      <c r="G15" s="8"/>
      <c r="H15" s="8"/>
    </row>
    <row r="16" spans="1:8" ht="15">
      <c r="A16" s="148"/>
      <c r="B16" s="150"/>
      <c r="C16" s="5" t="s">
        <v>8</v>
      </c>
      <c r="D16" s="13">
        <v>305</v>
      </c>
      <c r="E16" s="13">
        <v>200</v>
      </c>
      <c r="F16" s="13" t="s">
        <v>7</v>
      </c>
      <c r="G16" s="5"/>
      <c r="H16" s="5"/>
    </row>
    <row r="17" spans="1:8" ht="15">
      <c r="A17" s="148"/>
      <c r="B17" s="150"/>
      <c r="C17" s="5" t="s">
        <v>13</v>
      </c>
      <c r="D17" s="13">
        <v>195</v>
      </c>
      <c r="E17" s="13">
        <v>200</v>
      </c>
      <c r="F17" s="13" t="s">
        <v>11</v>
      </c>
      <c r="G17" s="5"/>
      <c r="H17" s="5"/>
    </row>
    <row r="18" spans="1:8" ht="15">
      <c r="A18" s="148"/>
      <c r="B18" s="150"/>
      <c r="C18" s="120" t="s">
        <v>15</v>
      </c>
      <c r="D18" s="121">
        <v>298</v>
      </c>
      <c r="E18" s="121">
        <v>200</v>
      </c>
      <c r="F18" s="121" t="s">
        <v>11</v>
      </c>
      <c r="G18" s="5"/>
      <c r="H18" s="5"/>
    </row>
    <row r="19" spans="1:8" ht="15">
      <c r="A19" s="148"/>
      <c r="B19" s="150"/>
      <c r="C19" s="5" t="s">
        <v>32</v>
      </c>
      <c r="D19" s="13">
        <v>20</v>
      </c>
      <c r="E19" s="13">
        <v>100</v>
      </c>
      <c r="F19" s="13" t="s">
        <v>11</v>
      </c>
      <c r="G19" s="5"/>
      <c r="H19" s="5"/>
    </row>
    <row r="20" spans="1:8" ht="15">
      <c r="A20" s="148"/>
      <c r="B20" s="150"/>
      <c r="C20" s="12" t="s">
        <v>33</v>
      </c>
      <c r="D20" s="13"/>
      <c r="E20" s="13">
        <v>1600</v>
      </c>
      <c r="F20" s="13" t="s">
        <v>11</v>
      </c>
      <c r="G20" s="5"/>
      <c r="H20" s="5"/>
    </row>
    <row r="21" spans="1:8" ht="15">
      <c r="A21" s="148"/>
      <c r="B21" s="150"/>
      <c r="C21" s="8" t="s">
        <v>16</v>
      </c>
      <c r="D21" s="13">
        <v>187</v>
      </c>
      <c r="E21" s="13">
        <v>200</v>
      </c>
      <c r="F21" s="13" t="s">
        <v>11</v>
      </c>
      <c r="G21" s="5"/>
      <c r="H21" s="5"/>
    </row>
    <row r="22" spans="1:8" ht="15">
      <c r="A22" s="149"/>
      <c r="B22" s="135"/>
      <c r="C22" s="9" t="s">
        <v>17</v>
      </c>
      <c r="D22" s="16">
        <f>SUM(D5:D21)</f>
        <v>4164</v>
      </c>
      <c r="E22" s="13"/>
      <c r="F22" s="13"/>
      <c r="G22" s="5"/>
      <c r="H22" s="10">
        <f>SUM(H5:H21)</f>
        <v>0</v>
      </c>
    </row>
    <row r="23" spans="1:8" ht="15">
      <c r="A23" s="160" t="s">
        <v>43</v>
      </c>
      <c r="B23" s="134" t="s">
        <v>41</v>
      </c>
      <c r="C23" s="5" t="s">
        <v>18</v>
      </c>
      <c r="D23" s="13">
        <v>777</v>
      </c>
      <c r="E23" s="13">
        <v>200</v>
      </c>
      <c r="F23" s="13" t="s">
        <v>7</v>
      </c>
      <c r="G23" s="5"/>
      <c r="H23" s="5"/>
    </row>
    <row r="24" spans="1:8" ht="15">
      <c r="A24" s="161"/>
      <c r="B24" s="150"/>
      <c r="C24" s="5" t="s">
        <v>34</v>
      </c>
      <c r="D24" s="13">
        <v>100</v>
      </c>
      <c r="E24" s="13">
        <v>100</v>
      </c>
      <c r="F24" s="13" t="s">
        <v>7</v>
      </c>
      <c r="G24" s="5"/>
      <c r="H24" s="5"/>
    </row>
    <row r="25" spans="1:8" ht="15">
      <c r="A25" s="161"/>
      <c r="B25" s="150"/>
      <c r="C25" s="12" t="s">
        <v>31</v>
      </c>
      <c r="D25" s="13"/>
      <c r="E25" s="13">
        <v>1600</v>
      </c>
      <c r="F25" s="13"/>
      <c r="G25" s="5"/>
      <c r="H25" s="5"/>
    </row>
    <row r="26" spans="1:8" ht="15">
      <c r="A26" s="161"/>
      <c r="B26" s="150"/>
      <c r="C26" s="5" t="s">
        <v>20</v>
      </c>
      <c r="D26" s="13">
        <v>146</v>
      </c>
      <c r="E26" s="13">
        <v>200</v>
      </c>
      <c r="F26" s="13" t="s">
        <v>11</v>
      </c>
      <c r="G26" s="5"/>
      <c r="H26" s="5"/>
    </row>
    <row r="27" spans="1:8" ht="15">
      <c r="A27" s="161"/>
      <c r="B27" s="150"/>
      <c r="C27" s="5" t="s">
        <v>35</v>
      </c>
      <c r="D27" s="13">
        <v>323</v>
      </c>
      <c r="E27" s="13">
        <v>200</v>
      </c>
      <c r="F27" s="13" t="s">
        <v>11</v>
      </c>
      <c r="G27" s="11"/>
      <c r="H27" s="5"/>
    </row>
    <row r="28" spans="1:8" ht="15">
      <c r="A28" s="161"/>
      <c r="B28" s="150"/>
      <c r="C28" s="5" t="s">
        <v>36</v>
      </c>
      <c r="D28" s="13">
        <v>40</v>
      </c>
      <c r="E28" s="13">
        <v>100</v>
      </c>
      <c r="F28" s="13" t="s">
        <v>11</v>
      </c>
      <c r="G28" s="11"/>
      <c r="H28" s="5"/>
    </row>
    <row r="29" spans="1:8" ht="15">
      <c r="A29" s="161"/>
      <c r="B29" s="150"/>
      <c r="C29" s="12" t="s">
        <v>31</v>
      </c>
      <c r="D29" s="13"/>
      <c r="E29" s="13">
        <v>1600</v>
      </c>
      <c r="F29" s="13"/>
      <c r="G29" s="11"/>
      <c r="H29" s="5"/>
    </row>
    <row r="30" spans="1:8" ht="15">
      <c r="A30" s="161"/>
      <c r="B30" s="150"/>
      <c r="C30" s="5" t="s">
        <v>37</v>
      </c>
      <c r="D30" s="13">
        <v>601</v>
      </c>
      <c r="E30" s="13">
        <v>200</v>
      </c>
      <c r="F30" s="13" t="s">
        <v>7</v>
      </c>
      <c r="G30" s="5"/>
      <c r="H30" s="5"/>
    </row>
    <row r="31" spans="1:8" ht="15">
      <c r="A31" s="162"/>
      <c r="B31" s="135"/>
      <c r="C31" s="6" t="s">
        <v>17</v>
      </c>
      <c r="D31" s="16">
        <f>SUM(D23:D30)</f>
        <v>1987</v>
      </c>
      <c r="E31" s="13"/>
      <c r="F31" s="13"/>
      <c r="G31" s="5"/>
      <c r="H31" s="10">
        <f>SUM(H23:H30)</f>
        <v>0</v>
      </c>
    </row>
    <row r="32" spans="1:8" ht="48">
      <c r="A32" s="108">
        <v>3</v>
      </c>
      <c r="B32" s="110" t="s">
        <v>173</v>
      </c>
      <c r="C32" s="107" t="s">
        <v>170</v>
      </c>
      <c r="D32" s="108">
        <v>5</v>
      </c>
      <c r="E32" s="157" t="s">
        <v>172</v>
      </c>
      <c r="F32" s="158"/>
      <c r="G32" s="5"/>
      <c r="H32" s="5"/>
    </row>
    <row r="33" spans="1:8" ht="15">
      <c r="A33" s="145" t="s">
        <v>164</v>
      </c>
      <c r="B33" s="146"/>
      <c r="C33" s="146"/>
      <c r="D33" s="146"/>
      <c r="E33" s="146"/>
      <c r="F33" s="146"/>
      <c r="G33" s="159"/>
      <c r="H33" s="32"/>
    </row>
    <row r="34" spans="1:8" ht="15">
      <c r="A34" s="23"/>
      <c r="B34" s="22"/>
      <c r="C34" s="23"/>
      <c r="D34" s="24"/>
      <c r="E34" s="24"/>
      <c r="F34" s="24"/>
      <c r="G34" s="23"/>
      <c r="H34" s="23"/>
    </row>
  </sheetData>
  <sheetProtection/>
  <mergeCells count="12">
    <mergeCell ref="A23:A31"/>
    <mergeCell ref="B23:B31"/>
    <mergeCell ref="C7:C8"/>
    <mergeCell ref="E7:E8"/>
    <mergeCell ref="B3:C3"/>
    <mergeCell ref="E32:F32"/>
    <mergeCell ref="A33:G33"/>
    <mergeCell ref="A1:H1"/>
    <mergeCell ref="A2:H2"/>
    <mergeCell ref="B4:H4"/>
    <mergeCell ref="A5:A22"/>
    <mergeCell ref="B5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11" sqref="M11"/>
    </sheetView>
  </sheetViews>
  <sheetFormatPr defaultColWidth="7.00390625" defaultRowHeight="15"/>
  <cols>
    <col min="1" max="1" width="9.140625" style="63" customWidth="1"/>
    <col min="2" max="2" width="36.7109375" style="37" customWidth="1"/>
    <col min="3" max="3" width="8.8515625" style="63" customWidth="1"/>
    <col min="4" max="4" width="6.8515625" style="63" customWidth="1"/>
    <col min="5" max="5" width="16.00390625" style="63" customWidth="1"/>
    <col min="6" max="6" width="19.140625" style="66" customWidth="1"/>
    <col min="7" max="16384" width="7.00390625" style="37" customWidth="1"/>
  </cols>
  <sheetData>
    <row r="1" spans="1:6" ht="15" customHeight="1">
      <c r="A1" s="163" t="s">
        <v>57</v>
      </c>
      <c r="B1" s="163"/>
      <c r="C1" s="163"/>
      <c r="D1" s="163"/>
      <c r="E1" s="163"/>
      <c r="F1" s="163"/>
    </row>
    <row r="2" spans="1:6" ht="21" customHeight="1">
      <c r="A2" s="164" t="s">
        <v>62</v>
      </c>
      <c r="B2" s="164"/>
      <c r="C2" s="164"/>
      <c r="D2" s="164"/>
      <c r="E2" s="164"/>
      <c r="F2" s="164"/>
    </row>
    <row r="3" spans="1:6" ht="25.5" customHeight="1">
      <c r="A3" s="67" t="s">
        <v>63</v>
      </c>
      <c r="B3" s="68" t="s">
        <v>64</v>
      </c>
      <c r="C3" s="67" t="s">
        <v>65</v>
      </c>
      <c r="D3" s="67" t="s">
        <v>66</v>
      </c>
      <c r="E3" s="69" t="s">
        <v>67</v>
      </c>
      <c r="F3" s="70" t="s">
        <v>68</v>
      </c>
    </row>
    <row r="4" spans="1:6" ht="12.75">
      <c r="A4" s="71"/>
      <c r="B4" s="72"/>
      <c r="C4" s="71"/>
      <c r="D4" s="71"/>
      <c r="E4" s="71" t="s">
        <v>69</v>
      </c>
      <c r="F4" s="73" t="s">
        <v>69</v>
      </c>
    </row>
    <row r="5" spans="1:9" ht="12.75">
      <c r="A5" s="40" t="s">
        <v>70</v>
      </c>
      <c r="B5" s="44" t="s">
        <v>71</v>
      </c>
      <c r="C5" s="40"/>
      <c r="D5" s="45"/>
      <c r="E5" s="42"/>
      <c r="F5" s="43"/>
      <c r="I5" s="46"/>
    </row>
    <row r="6" spans="1:9" s="52" customFormat="1" ht="38.25">
      <c r="A6" s="47" t="s">
        <v>72</v>
      </c>
      <c r="B6" s="48" t="s">
        <v>73</v>
      </c>
      <c r="C6" s="49" t="s">
        <v>74</v>
      </c>
      <c r="D6" s="49">
        <v>1</v>
      </c>
      <c r="E6" s="50"/>
      <c r="F6" s="51">
        <f>D6*E6</f>
        <v>0</v>
      </c>
      <c r="I6" s="37"/>
    </row>
    <row r="7" spans="1:6" s="52" customFormat="1" ht="15.75" customHeight="1">
      <c r="A7" s="47" t="s">
        <v>75</v>
      </c>
      <c r="B7" s="48" t="s">
        <v>76</v>
      </c>
      <c r="C7" s="49" t="s">
        <v>74</v>
      </c>
      <c r="D7" s="49">
        <v>1</v>
      </c>
      <c r="E7" s="50"/>
      <c r="F7" s="51">
        <f>D7*E7</f>
        <v>0</v>
      </c>
    </row>
    <row r="8" spans="1:6" s="52" customFormat="1" ht="12.75">
      <c r="A8" s="47" t="s">
        <v>77</v>
      </c>
      <c r="B8" s="48" t="s">
        <v>78</v>
      </c>
      <c r="C8" s="49" t="s">
        <v>74</v>
      </c>
      <c r="D8" s="49">
        <v>1</v>
      </c>
      <c r="E8" s="50"/>
      <c r="F8" s="51">
        <f>D8*E8</f>
        <v>0</v>
      </c>
    </row>
    <row r="9" spans="1:6" ht="12.75">
      <c r="A9" s="53"/>
      <c r="B9" s="54"/>
      <c r="C9" s="55"/>
      <c r="D9" s="55"/>
      <c r="E9" s="56" t="s">
        <v>79</v>
      </c>
      <c r="F9" s="57">
        <f>SUM(F6:F8)</f>
        <v>0</v>
      </c>
    </row>
    <row r="10" spans="1:6" ht="12.75">
      <c r="A10" s="40" t="s">
        <v>80</v>
      </c>
      <c r="B10" s="44" t="s">
        <v>81</v>
      </c>
      <c r="C10" s="40"/>
      <c r="D10" s="45"/>
      <c r="E10" s="42"/>
      <c r="F10" s="43"/>
    </row>
    <row r="11" spans="1:6" s="52" customFormat="1" ht="33.75" customHeight="1">
      <c r="A11" s="47"/>
      <c r="B11" s="48" t="s">
        <v>82</v>
      </c>
      <c r="C11" s="49" t="s">
        <v>74</v>
      </c>
      <c r="D11" s="49">
        <v>1</v>
      </c>
      <c r="E11" s="50"/>
      <c r="F11" s="51">
        <f>D11*E11</f>
        <v>0</v>
      </c>
    </row>
    <row r="12" spans="1:6" ht="12.75">
      <c r="A12" s="53"/>
      <c r="B12" s="54"/>
      <c r="C12" s="55"/>
      <c r="D12" s="55"/>
      <c r="E12" s="56" t="s">
        <v>83</v>
      </c>
      <c r="F12" s="57">
        <f>SUM(F11:F11)</f>
        <v>0</v>
      </c>
    </row>
    <row r="13" spans="1:6" ht="12.75">
      <c r="A13" s="40" t="s">
        <v>84</v>
      </c>
      <c r="B13" s="58" t="s">
        <v>85</v>
      </c>
      <c r="C13" s="40"/>
      <c r="D13" s="45"/>
      <c r="E13" s="45"/>
      <c r="F13" s="43"/>
    </row>
    <row r="14" spans="1:6" s="52" customFormat="1" ht="38.25">
      <c r="A14" s="47" t="s">
        <v>86</v>
      </c>
      <c r="B14" s="48" t="s">
        <v>87</v>
      </c>
      <c r="C14" s="49" t="s">
        <v>74</v>
      </c>
      <c r="D14" s="49">
        <v>1</v>
      </c>
      <c r="E14" s="50"/>
      <c r="F14" s="51">
        <f>D14*E14</f>
        <v>0</v>
      </c>
    </row>
    <row r="15" spans="1:6" s="52" customFormat="1" ht="25.5">
      <c r="A15" s="47" t="s">
        <v>88</v>
      </c>
      <c r="B15" s="48" t="s">
        <v>89</v>
      </c>
      <c r="C15" s="49" t="s">
        <v>74</v>
      </c>
      <c r="D15" s="49">
        <v>2</v>
      </c>
      <c r="E15" s="50"/>
      <c r="F15" s="51">
        <f>D15*E15</f>
        <v>0</v>
      </c>
    </row>
    <row r="16" spans="1:6" s="52" customFormat="1" ht="38.25">
      <c r="A16" s="47" t="s">
        <v>90</v>
      </c>
      <c r="B16" s="59" t="s">
        <v>91</v>
      </c>
      <c r="C16" s="49" t="s">
        <v>74</v>
      </c>
      <c r="D16" s="49">
        <v>1</v>
      </c>
      <c r="E16" s="50"/>
      <c r="F16" s="51">
        <f>D16*E16</f>
        <v>0</v>
      </c>
    </row>
    <row r="17" spans="1:6" ht="12.75">
      <c r="A17" s="53"/>
      <c r="B17" s="54"/>
      <c r="C17" s="55"/>
      <c r="D17" s="55"/>
      <c r="E17" s="56" t="s">
        <v>92</v>
      </c>
      <c r="F17" s="57">
        <f>SUM(F14:F16)</f>
        <v>0</v>
      </c>
    </row>
    <row r="18" spans="1:6" ht="16.5" customHeight="1">
      <c r="A18" s="74"/>
      <c r="B18" s="106"/>
      <c r="C18" s="75"/>
      <c r="D18" s="76"/>
      <c r="E18" s="76" t="s">
        <v>165</v>
      </c>
      <c r="F18" s="77">
        <f>F9+F12+F17</f>
        <v>0</v>
      </c>
    </row>
    <row r="19" spans="1:6" ht="12.75">
      <c r="A19" s="60"/>
      <c r="B19" s="61"/>
      <c r="C19" s="60"/>
      <c r="D19" s="60"/>
      <c r="E19" s="60"/>
      <c r="F19" s="62"/>
    </row>
    <row r="20" spans="3:5" ht="12.75">
      <c r="C20" s="64"/>
      <c r="E20" s="65"/>
    </row>
    <row r="21" spans="3:5" ht="12.75">
      <c r="C21" s="37"/>
      <c r="D21" s="37"/>
      <c r="E21" s="38"/>
    </row>
    <row r="22" ht="12.75">
      <c r="C22" s="37"/>
    </row>
  </sheetData>
  <sheetProtection/>
  <mergeCells count="2">
    <mergeCell ref="A1:F1"/>
    <mergeCell ref="A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3">
      <selection activeCell="F42" sqref="F42"/>
    </sheetView>
  </sheetViews>
  <sheetFormatPr defaultColWidth="7.00390625" defaultRowHeight="15"/>
  <cols>
    <col min="1" max="1" width="9.140625" style="63" customWidth="1"/>
    <col min="2" max="2" width="38.57421875" style="37" customWidth="1"/>
    <col min="3" max="4" width="6.57421875" style="63" customWidth="1"/>
    <col min="5" max="5" width="16.140625" style="63" customWidth="1"/>
    <col min="6" max="6" width="18.57421875" style="66" customWidth="1"/>
    <col min="7" max="16384" width="7.00390625" style="37" customWidth="1"/>
  </cols>
  <sheetData>
    <row r="1" spans="1:6" s="52" customFormat="1" ht="15" customHeight="1">
      <c r="A1" s="165" t="s">
        <v>57</v>
      </c>
      <c r="B1" s="165"/>
      <c r="C1" s="165"/>
      <c r="D1" s="165"/>
      <c r="E1" s="165"/>
      <c r="F1" s="165"/>
    </row>
    <row r="2" spans="1:6" s="52" customFormat="1" ht="15" customHeight="1">
      <c r="A2" s="166" t="s">
        <v>93</v>
      </c>
      <c r="B2" s="166"/>
      <c r="C2" s="166"/>
      <c r="D2" s="166"/>
      <c r="E2" s="166"/>
      <c r="F2" s="166"/>
    </row>
    <row r="3" spans="1:6" s="52" customFormat="1" ht="12.75" customHeight="1">
      <c r="A3" s="167"/>
      <c r="B3" s="167"/>
      <c r="C3" s="167"/>
      <c r="D3" s="167"/>
      <c r="E3" s="167"/>
      <c r="F3" s="167"/>
    </row>
    <row r="4" spans="1:6" ht="25.5" customHeight="1">
      <c r="A4" s="92" t="s">
        <v>63</v>
      </c>
      <c r="B4" s="93" t="s">
        <v>64</v>
      </c>
      <c r="C4" s="92" t="s">
        <v>65</v>
      </c>
      <c r="D4" s="92" t="s">
        <v>66</v>
      </c>
      <c r="E4" s="94" t="s">
        <v>94</v>
      </c>
      <c r="F4" s="95" t="s">
        <v>95</v>
      </c>
    </row>
    <row r="5" spans="1:6" ht="12.75">
      <c r="A5" s="71"/>
      <c r="B5" s="72"/>
      <c r="C5" s="71"/>
      <c r="D5" s="71" t="s">
        <v>96</v>
      </c>
      <c r="E5" s="71" t="s">
        <v>69</v>
      </c>
      <c r="F5" s="73" t="s">
        <v>69</v>
      </c>
    </row>
    <row r="6" spans="1:6" ht="12.75">
      <c r="A6" s="40">
        <v>1</v>
      </c>
      <c r="B6" s="78" t="s">
        <v>97</v>
      </c>
      <c r="C6" s="79"/>
      <c r="D6" s="79"/>
      <c r="E6" s="42"/>
      <c r="F6" s="43"/>
    </row>
    <row r="7" spans="1:6" ht="8.25" customHeight="1">
      <c r="A7" s="40"/>
      <c r="B7" s="80"/>
      <c r="C7" s="79"/>
      <c r="D7" s="79"/>
      <c r="E7" s="42"/>
      <c r="F7" s="43"/>
    </row>
    <row r="8" spans="1:6" ht="12.75">
      <c r="A8" s="81" t="s">
        <v>72</v>
      </c>
      <c r="B8" s="82" t="s">
        <v>98</v>
      </c>
      <c r="C8" s="83" t="s">
        <v>99</v>
      </c>
      <c r="D8" s="84">
        <v>800</v>
      </c>
      <c r="E8" s="42"/>
      <c r="F8" s="43">
        <f>D8*E8</f>
        <v>0</v>
      </c>
    </row>
    <row r="9" spans="1:6" ht="12.75">
      <c r="A9" s="81"/>
      <c r="B9" s="82" t="s">
        <v>139</v>
      </c>
      <c r="C9" s="83" t="s">
        <v>99</v>
      </c>
      <c r="D9" s="84">
        <v>240</v>
      </c>
      <c r="E9" s="42"/>
      <c r="F9" s="43">
        <f>D9*E9</f>
        <v>0</v>
      </c>
    </row>
    <row r="10" spans="1:6" ht="12.75">
      <c r="A10" s="40" t="s">
        <v>77</v>
      </c>
      <c r="B10" s="82" t="s">
        <v>100</v>
      </c>
      <c r="C10" s="83" t="s">
        <v>99</v>
      </c>
      <c r="D10" s="84">
        <v>480</v>
      </c>
      <c r="E10" s="42"/>
      <c r="F10" s="43">
        <f>D10*E10</f>
        <v>0</v>
      </c>
    </row>
    <row r="11" spans="1:6" ht="12.75">
      <c r="A11" s="40" t="s">
        <v>101</v>
      </c>
      <c r="B11" s="82" t="s">
        <v>102</v>
      </c>
      <c r="C11" s="83" t="s">
        <v>99</v>
      </c>
      <c r="D11" s="84">
        <v>240</v>
      </c>
      <c r="E11" s="42"/>
      <c r="F11" s="43">
        <f>D11*E11</f>
        <v>0</v>
      </c>
    </row>
    <row r="12" spans="1:6" ht="12.75">
      <c r="A12" s="53"/>
      <c r="B12" s="54"/>
      <c r="C12" s="55"/>
      <c r="D12" s="55"/>
      <c r="E12" s="56" t="s">
        <v>79</v>
      </c>
      <c r="F12" s="57">
        <f>SUM(F8:F11)</f>
        <v>0</v>
      </c>
    </row>
    <row r="13" spans="1:6" ht="12.75">
      <c r="A13" s="40">
        <v>2</v>
      </c>
      <c r="B13" s="78" t="s">
        <v>103</v>
      </c>
      <c r="C13" s="79"/>
      <c r="D13" s="79"/>
      <c r="E13" s="42"/>
      <c r="F13" s="43"/>
    </row>
    <row r="14" spans="1:6" ht="7.5" customHeight="1">
      <c r="A14" s="40"/>
      <c r="B14" s="80"/>
      <c r="C14" s="79"/>
      <c r="D14" s="85"/>
      <c r="E14" s="42"/>
      <c r="F14" s="43"/>
    </row>
    <row r="15" spans="1:6" ht="12.75">
      <c r="A15" s="40" t="s">
        <v>104</v>
      </c>
      <c r="B15" s="82" t="s">
        <v>105</v>
      </c>
      <c r="C15" s="83" t="s">
        <v>106</v>
      </c>
      <c r="D15" s="84">
        <v>7</v>
      </c>
      <c r="E15" s="42"/>
      <c r="F15" s="43">
        <f aca="true" t="shared" si="0" ref="F15:F25">D15*E15</f>
        <v>0</v>
      </c>
    </row>
    <row r="16" spans="1:6" ht="12.75">
      <c r="A16" s="40" t="s">
        <v>107</v>
      </c>
      <c r="B16" s="86" t="s">
        <v>108</v>
      </c>
      <c r="C16" s="83" t="s">
        <v>106</v>
      </c>
      <c r="D16" s="84">
        <v>3</v>
      </c>
      <c r="E16" s="42"/>
      <c r="F16" s="43">
        <f t="shared" si="0"/>
        <v>0</v>
      </c>
    </row>
    <row r="17" spans="1:6" ht="12.75">
      <c r="A17" s="87" t="s">
        <v>109</v>
      </c>
      <c r="B17" s="86" t="s">
        <v>110</v>
      </c>
      <c r="C17" s="83" t="s">
        <v>106</v>
      </c>
      <c r="D17" s="84">
        <v>3</v>
      </c>
      <c r="E17" s="42"/>
      <c r="F17" s="43">
        <f t="shared" si="0"/>
        <v>0</v>
      </c>
    </row>
    <row r="18" spans="1:6" ht="12.75">
      <c r="A18" s="40" t="s">
        <v>111</v>
      </c>
      <c r="B18" s="86" t="s">
        <v>112</v>
      </c>
      <c r="C18" s="83" t="s">
        <v>113</v>
      </c>
      <c r="D18" s="84">
        <v>15</v>
      </c>
      <c r="E18" s="42"/>
      <c r="F18" s="43">
        <f t="shared" si="0"/>
        <v>0</v>
      </c>
    </row>
    <row r="19" spans="1:6" ht="12.75">
      <c r="A19" s="40" t="s">
        <v>114</v>
      </c>
      <c r="B19" s="86" t="s">
        <v>115</v>
      </c>
      <c r="C19" s="83" t="s">
        <v>113</v>
      </c>
      <c r="D19" s="84">
        <v>75</v>
      </c>
      <c r="E19" s="42"/>
      <c r="F19" s="43">
        <f t="shared" si="0"/>
        <v>0</v>
      </c>
    </row>
    <row r="20" spans="1:6" ht="12.75">
      <c r="A20" s="87" t="s">
        <v>116</v>
      </c>
      <c r="B20" s="86" t="s">
        <v>117</v>
      </c>
      <c r="C20" s="83" t="s">
        <v>113</v>
      </c>
      <c r="D20" s="84">
        <v>149</v>
      </c>
      <c r="E20" s="42"/>
      <c r="F20" s="43">
        <f t="shared" si="0"/>
        <v>0</v>
      </c>
    </row>
    <row r="21" spans="1:6" ht="25.5">
      <c r="A21" s="40" t="s">
        <v>118</v>
      </c>
      <c r="B21" s="86" t="s">
        <v>119</v>
      </c>
      <c r="C21" s="83" t="s">
        <v>113</v>
      </c>
      <c r="D21" s="84">
        <v>15</v>
      </c>
      <c r="E21" s="42"/>
      <c r="F21" s="43">
        <f t="shared" si="0"/>
        <v>0</v>
      </c>
    </row>
    <row r="22" spans="1:6" ht="25.5">
      <c r="A22" s="40" t="s">
        <v>120</v>
      </c>
      <c r="B22" s="86" t="s">
        <v>121</v>
      </c>
      <c r="C22" s="83" t="s">
        <v>113</v>
      </c>
      <c r="D22" s="84">
        <v>15</v>
      </c>
      <c r="E22" s="42"/>
      <c r="F22" s="43">
        <f t="shared" si="0"/>
        <v>0</v>
      </c>
    </row>
    <row r="23" spans="1:6" ht="12.75">
      <c r="A23" s="87" t="s">
        <v>122</v>
      </c>
      <c r="B23" s="82" t="s">
        <v>123</v>
      </c>
      <c r="C23" s="83" t="s">
        <v>113</v>
      </c>
      <c r="D23" s="84">
        <v>15</v>
      </c>
      <c r="E23" s="42"/>
      <c r="F23" s="43">
        <f t="shared" si="0"/>
        <v>0</v>
      </c>
    </row>
    <row r="24" spans="1:6" ht="12.75">
      <c r="A24" s="40" t="s">
        <v>124</v>
      </c>
      <c r="B24" s="82" t="s">
        <v>125</v>
      </c>
      <c r="C24" s="83" t="s">
        <v>126</v>
      </c>
      <c r="D24" s="84">
        <v>500</v>
      </c>
      <c r="E24" s="42"/>
      <c r="F24" s="43">
        <f t="shared" si="0"/>
        <v>0</v>
      </c>
    </row>
    <row r="25" spans="1:6" ht="12.75">
      <c r="A25" s="40" t="s">
        <v>127</v>
      </c>
      <c r="B25" s="82" t="s">
        <v>128</v>
      </c>
      <c r="C25" s="83" t="s">
        <v>126</v>
      </c>
      <c r="D25" s="84">
        <v>200</v>
      </c>
      <c r="E25" s="42"/>
      <c r="F25" s="43">
        <f t="shared" si="0"/>
        <v>0</v>
      </c>
    </row>
    <row r="26" spans="1:6" ht="12.75">
      <c r="A26" s="53"/>
      <c r="B26" s="54"/>
      <c r="C26" s="55"/>
      <c r="D26" s="55"/>
      <c r="E26" s="56" t="s">
        <v>83</v>
      </c>
      <c r="F26" s="57">
        <f>SUM(F15:F25)</f>
        <v>0</v>
      </c>
    </row>
    <row r="27" spans="1:6" ht="12.75">
      <c r="A27" s="40"/>
      <c r="B27" s="41"/>
      <c r="C27" s="89"/>
      <c r="D27" s="39"/>
      <c r="E27" s="42"/>
      <c r="F27" s="43"/>
    </row>
    <row r="28" spans="1:6" ht="12.75">
      <c r="A28" s="40">
        <v>3</v>
      </c>
      <c r="B28" s="90" t="s">
        <v>129</v>
      </c>
      <c r="C28" s="91"/>
      <c r="D28" s="83"/>
      <c r="E28" s="42"/>
      <c r="F28" s="43"/>
    </row>
    <row r="29" spans="1:6" ht="12.75">
      <c r="A29" s="40"/>
      <c r="B29" s="90"/>
      <c r="C29" s="91"/>
      <c r="D29" s="83"/>
      <c r="E29" s="42"/>
      <c r="F29" s="43"/>
    </row>
    <row r="30" spans="1:6" ht="12.75">
      <c r="A30" s="40" t="s">
        <v>86</v>
      </c>
      <c r="B30" s="52" t="s">
        <v>140</v>
      </c>
      <c r="C30" s="79" t="s">
        <v>99</v>
      </c>
      <c r="D30" s="85">
        <v>64</v>
      </c>
      <c r="E30" s="42"/>
      <c r="F30" s="43">
        <f aca="true" t="shared" si="1" ref="F30:F37">D30*E30</f>
        <v>0</v>
      </c>
    </row>
    <row r="31" spans="1:6" ht="12.75">
      <c r="A31" s="40" t="s">
        <v>88</v>
      </c>
      <c r="B31" s="52" t="s">
        <v>141</v>
      </c>
      <c r="C31" s="79" t="s">
        <v>99</v>
      </c>
      <c r="D31" s="85">
        <v>64</v>
      </c>
      <c r="E31" s="42"/>
      <c r="F31" s="43">
        <f t="shared" si="1"/>
        <v>0</v>
      </c>
    </row>
    <row r="32" spans="1:6" ht="12.75">
      <c r="A32" s="88" t="s">
        <v>90</v>
      </c>
      <c r="B32" s="52" t="s">
        <v>142</v>
      </c>
      <c r="C32" s="79" t="s">
        <v>99</v>
      </c>
      <c r="D32" s="85">
        <v>148</v>
      </c>
      <c r="E32" s="42"/>
      <c r="F32" s="43">
        <f t="shared" si="1"/>
        <v>0</v>
      </c>
    </row>
    <row r="33" spans="1:6" ht="12.75">
      <c r="A33" s="81" t="s">
        <v>130</v>
      </c>
      <c r="B33" s="52" t="s">
        <v>132</v>
      </c>
      <c r="C33" s="79" t="s">
        <v>99</v>
      </c>
      <c r="D33" s="85">
        <v>148</v>
      </c>
      <c r="E33" s="42"/>
      <c r="F33" s="43">
        <f t="shared" si="1"/>
        <v>0</v>
      </c>
    </row>
    <row r="34" spans="1:6" ht="12.75">
      <c r="A34" s="40" t="s">
        <v>131</v>
      </c>
      <c r="B34" s="52" t="s">
        <v>143</v>
      </c>
      <c r="C34" s="79" t="s">
        <v>99</v>
      </c>
      <c r="D34" s="85">
        <v>24</v>
      </c>
      <c r="E34" s="42"/>
      <c r="F34" s="43">
        <f t="shared" si="1"/>
        <v>0</v>
      </c>
    </row>
    <row r="35" spans="1:6" ht="12.75">
      <c r="A35" s="88" t="s">
        <v>133</v>
      </c>
      <c r="B35" s="52" t="s">
        <v>144</v>
      </c>
      <c r="C35" s="79" t="s">
        <v>99</v>
      </c>
      <c r="D35" s="85">
        <v>8</v>
      </c>
      <c r="E35" s="42"/>
      <c r="F35" s="43">
        <f t="shared" si="1"/>
        <v>0</v>
      </c>
    </row>
    <row r="36" spans="1:6" ht="12.75">
      <c r="A36" s="40" t="s">
        <v>134</v>
      </c>
      <c r="B36" s="52" t="s">
        <v>145</v>
      </c>
      <c r="C36" s="79" t="s">
        <v>99</v>
      </c>
      <c r="D36" s="85">
        <v>100</v>
      </c>
      <c r="E36" s="42"/>
      <c r="F36" s="43">
        <f t="shared" si="1"/>
        <v>0</v>
      </c>
    </row>
    <row r="37" spans="1:6" ht="12.75">
      <c r="A37" s="88" t="s">
        <v>135</v>
      </c>
      <c r="B37" s="52" t="s">
        <v>146</v>
      </c>
      <c r="C37" s="79" t="s">
        <v>99</v>
      </c>
      <c r="D37" s="85">
        <v>8</v>
      </c>
      <c r="E37" s="42"/>
      <c r="F37" s="43">
        <f t="shared" si="1"/>
        <v>0</v>
      </c>
    </row>
    <row r="38" spans="1:6" ht="12.75">
      <c r="A38" s="88" t="s">
        <v>136</v>
      </c>
      <c r="B38" s="52" t="s">
        <v>148</v>
      </c>
      <c r="C38" s="79" t="s">
        <v>99</v>
      </c>
      <c r="D38" s="85">
        <v>80</v>
      </c>
      <c r="E38" s="42"/>
      <c r="F38" s="43"/>
    </row>
    <row r="39" spans="1:6" ht="12.75">
      <c r="A39" s="88" t="s">
        <v>137</v>
      </c>
      <c r="B39" s="52" t="s">
        <v>147</v>
      </c>
      <c r="C39" s="79" t="s">
        <v>99</v>
      </c>
      <c r="D39" s="85">
        <v>20</v>
      </c>
      <c r="E39" s="42"/>
      <c r="F39" s="43"/>
    </row>
    <row r="40" spans="1:6" ht="12.75">
      <c r="A40" s="88" t="s">
        <v>138</v>
      </c>
      <c r="B40" s="52" t="s">
        <v>149</v>
      </c>
      <c r="C40" s="79" t="s">
        <v>99</v>
      </c>
      <c r="D40" s="85">
        <v>8</v>
      </c>
      <c r="E40" s="42"/>
      <c r="F40" s="43"/>
    </row>
    <row r="41" spans="1:6" ht="12.75">
      <c r="A41" s="53"/>
      <c r="B41" s="54"/>
      <c r="C41" s="55"/>
      <c r="D41" s="55"/>
      <c r="E41" s="56" t="s">
        <v>92</v>
      </c>
      <c r="F41" s="57">
        <f>SUM(F30:F40)</f>
        <v>0</v>
      </c>
    </row>
    <row r="42" spans="1:6" ht="18.75" customHeight="1">
      <c r="A42" s="96"/>
      <c r="B42" s="97" t="s">
        <v>166</v>
      </c>
      <c r="C42" s="168" t="s">
        <v>167</v>
      </c>
      <c r="D42" s="168"/>
      <c r="E42" s="169"/>
      <c r="F42" s="77">
        <f>F12+F26+F41</f>
        <v>0</v>
      </c>
    </row>
    <row r="43" spans="1:6" ht="12.75">
      <c r="A43" s="60"/>
      <c r="B43" s="61"/>
      <c r="C43" s="60"/>
      <c r="D43" s="60"/>
      <c r="E43" s="60"/>
      <c r="F43" s="62"/>
    </row>
    <row r="44" spans="3:5" ht="12.75">
      <c r="C44" s="64"/>
      <c r="E44" s="65"/>
    </row>
    <row r="45" spans="3:5" ht="12.75">
      <c r="C45" s="37"/>
      <c r="D45" s="37"/>
      <c r="E45" s="38"/>
    </row>
    <row r="46" ht="12.75">
      <c r="C46" s="37"/>
    </row>
  </sheetData>
  <sheetProtection/>
  <mergeCells count="4">
    <mergeCell ref="A1:F1"/>
    <mergeCell ref="A2:F2"/>
    <mergeCell ref="A3:F3"/>
    <mergeCell ref="C42:E4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9.140625" style="37" customWidth="1"/>
    <col min="2" max="2" width="49.7109375" style="37" customWidth="1"/>
    <col min="3" max="3" width="23.8515625" style="37" customWidth="1"/>
    <col min="4" max="16384" width="9.140625" style="37" customWidth="1"/>
  </cols>
  <sheetData>
    <row r="1" spans="1:3" ht="12.75">
      <c r="A1" s="131" t="s">
        <v>57</v>
      </c>
      <c r="B1" s="131"/>
      <c r="C1" s="131"/>
    </row>
    <row r="2" spans="1:3" ht="23.25" customHeight="1">
      <c r="A2" s="170" t="s">
        <v>150</v>
      </c>
      <c r="B2" s="170"/>
      <c r="C2" s="170"/>
    </row>
    <row r="3" ht="12.75">
      <c r="A3" s="98"/>
    </row>
    <row r="4" spans="1:3" ht="19.5" customHeight="1">
      <c r="A4" s="104" t="s">
        <v>151</v>
      </c>
      <c r="B4" s="104" t="s">
        <v>152</v>
      </c>
      <c r="C4" s="104" t="s">
        <v>153</v>
      </c>
    </row>
    <row r="5" spans="1:3" ht="27" customHeight="1">
      <c r="A5" s="99">
        <v>1</v>
      </c>
      <c r="B5" s="105" t="s">
        <v>157</v>
      </c>
      <c r="C5" s="109">
        <f>SUM('1. TP'!F13)</f>
        <v>0</v>
      </c>
    </row>
    <row r="6" spans="1:3" ht="22.5" customHeight="1">
      <c r="A6" s="99">
        <v>2</v>
      </c>
      <c r="B6" s="100" t="s">
        <v>158</v>
      </c>
      <c r="C6" s="101">
        <f>SUM('2. Ūdens'!H24)</f>
        <v>0</v>
      </c>
    </row>
    <row r="7" spans="1:3" ht="24" customHeight="1">
      <c r="A7" s="99">
        <v>3</v>
      </c>
      <c r="B7" s="100" t="s">
        <v>159</v>
      </c>
      <c r="C7" s="101">
        <f>SUM('3. Kanalizācija'!H33)</f>
        <v>0</v>
      </c>
    </row>
    <row r="8" spans="1:3" ht="27" customHeight="1">
      <c r="A8" s="99">
        <v>4</v>
      </c>
      <c r="B8" s="100" t="s">
        <v>160</v>
      </c>
      <c r="C8" s="102">
        <f>SUM('4. Vispārīgās prasības'!F18)</f>
        <v>0</v>
      </c>
    </row>
    <row r="9" spans="1:3" ht="27" customHeight="1">
      <c r="A9" s="99">
        <v>5</v>
      </c>
      <c r="B9" s="100" t="s">
        <v>161</v>
      </c>
      <c r="C9" s="102">
        <f>SUM('5.Dienas darbi'!F42)</f>
        <v>0</v>
      </c>
    </row>
    <row r="10" spans="1:3" ht="31.5" customHeight="1">
      <c r="A10" s="171" t="s">
        <v>154</v>
      </c>
      <c r="B10" s="171"/>
      <c r="C10" s="103">
        <f>SUM(C6:C9)</f>
        <v>0</v>
      </c>
    </row>
    <row r="11" spans="1:3" ht="30" customHeight="1">
      <c r="A11" s="171" t="s">
        <v>155</v>
      </c>
      <c r="B11" s="171"/>
      <c r="C11" s="103">
        <f>C10*0.21</f>
        <v>0</v>
      </c>
    </row>
    <row r="12" spans="1:3" ht="31.5" customHeight="1">
      <c r="A12" s="171" t="s">
        <v>156</v>
      </c>
      <c r="B12" s="171"/>
      <c r="C12" s="103">
        <f>C10+C11</f>
        <v>0</v>
      </c>
    </row>
    <row r="13" ht="12.75">
      <c r="A13" s="98"/>
    </row>
    <row r="14" ht="12.75">
      <c r="A14" s="37" t="s">
        <v>175</v>
      </c>
    </row>
    <row r="17" spans="1:3" ht="12.75">
      <c r="A17" s="112"/>
      <c r="B17" s="112"/>
      <c r="C17" s="113"/>
    </row>
    <row r="18" ht="12.75">
      <c r="A18" s="37" t="s">
        <v>176</v>
      </c>
    </row>
    <row r="19" ht="12.75">
      <c r="A19" s="37" t="s">
        <v>177</v>
      </c>
    </row>
  </sheetData>
  <sheetProtection/>
  <mergeCells count="5">
    <mergeCell ref="A1:C1"/>
    <mergeCell ref="A2:C2"/>
    <mergeCell ref="A10:B10"/>
    <mergeCell ref="A11:B11"/>
    <mergeCell ref="A12:B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Sanitak</cp:lastModifiedBy>
  <cp:lastPrinted>2010-06-18T06:50:57Z</cp:lastPrinted>
  <dcterms:created xsi:type="dcterms:W3CDTF">2010-06-17T04:32:47Z</dcterms:created>
  <dcterms:modified xsi:type="dcterms:W3CDTF">2010-10-14T07:49:36Z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